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5"/>
  </bookViews>
  <sheets>
    <sheet name="Таблица 4" sheetId="1" r:id="rId1"/>
    <sheet name="Таблица 5" sheetId="4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" i="1" l="1"/>
  <c r="K7" i="1"/>
  <c r="O20" i="1"/>
  <c r="O19" i="1"/>
  <c r="O14" i="1"/>
  <c r="O13" i="1"/>
  <c r="L8" i="1" l="1"/>
  <c r="M8" i="1"/>
  <c r="J8" i="1"/>
  <c r="L7" i="1"/>
  <c r="M7" i="1"/>
  <c r="J7" i="1"/>
  <c r="K21" i="1"/>
  <c r="L21" i="1"/>
  <c r="M21" i="1"/>
  <c r="J21" i="1"/>
  <c r="O21" i="1" s="1"/>
  <c r="L6" i="1" l="1"/>
  <c r="I8" i="1" l="1"/>
  <c r="O7" i="1" l="1"/>
  <c r="O9" i="1"/>
  <c r="O10" i="1"/>
  <c r="O11" i="1"/>
  <c r="K6" i="1"/>
  <c r="M6" i="1"/>
  <c r="J6" i="1"/>
  <c r="I6" i="1"/>
  <c r="O6" i="1" s="1"/>
  <c r="O8" i="1" l="1"/>
  <c r="H15" i="1"/>
  <c r="O15" i="1" s="1"/>
</calcChain>
</file>

<file path=xl/sharedStrings.xml><?xml version="1.0" encoding="utf-8"?>
<sst xmlns="http://schemas.openxmlformats.org/spreadsheetml/2006/main" count="71" uniqueCount="28">
  <si>
    <t>Статус</t>
  </si>
  <si>
    <t>Ответственный исполнитель, соисполнитель</t>
  </si>
  <si>
    <t>всего</t>
  </si>
  <si>
    <t>Всего</t>
  </si>
  <si>
    <t>Основное мероприятие</t>
  </si>
  <si>
    <t xml:space="preserve">Наименование муниципальнгой программы, подпрограммы,ВЦП,основного мероприятия </t>
  </si>
  <si>
    <t>Оценка расходов, ( тыс. руб.)</t>
  </si>
  <si>
    <t xml:space="preserve">Содержание  автомобильных дорог общего пользования местного значения </t>
  </si>
  <si>
    <t xml:space="preserve">Источник финансирования </t>
  </si>
  <si>
    <t>Бюджет Республики Коми</t>
  </si>
  <si>
    <t>Программа</t>
  </si>
  <si>
    <t xml:space="preserve">Всего </t>
  </si>
  <si>
    <t>Информация по финансовому обеспечению муниципальной программы  за счет средств бюджета городского поселения "Жешарт"   (с учетом  средств внебюджетных трансфертов)</t>
  </si>
  <si>
    <t>Содержание  автомобильных дорог общего пользования местного значения ("Автомобильная дорога общего пользования местного значения муниципального образования городского поселения «Жешарт»: Участок автомобильной дороги «По д. «Жешарт», в том числе: По д. «Жешарт» (км 0+000 – км 3 + 000), протяженностью 3,0 км.)</t>
  </si>
  <si>
    <t xml:space="preserve">Бюджет городского поселения "Жешарт" </t>
  </si>
  <si>
    <t xml:space="preserve">администрация городского поселения "Жешарт" </t>
  </si>
  <si>
    <t xml:space="preserve">Программа комплексного развития транспортной инфраструктуры городского поселения «Жешарт» на 2017-2027 г.г. </t>
  </si>
  <si>
    <t>Ремонт  автомобильных дорог общего местного значения и проездов к дворовым территориям МКД</t>
  </si>
  <si>
    <t>Содержание уличной дорожной сети  (осуществление дорожной деятельности в отношении  автомобильных дорог общего пользования местного значения поселения, улиц, проездов населенных пунктов района, в т.ч. технический надзор за выполнением работ  )</t>
  </si>
  <si>
    <t>Реализация народных проектов в сфере дорожной деятельности</t>
  </si>
  <si>
    <t>Обустройство пешеходных переходов у общеобразовательных учреждений МБОУ "Средняя общеобразовательная школа №2", МБОУ "Средняя общеобразовательная школа №3"</t>
  </si>
  <si>
    <t>Нанесение горизонтальной дорожной разметки по дорогам общего пользования местного значения пгт. Жешарт и д. Жешарт</t>
  </si>
  <si>
    <t>администрация городского поселения "Жешарт"</t>
  </si>
  <si>
    <t>Приведение в нормативное состояние автомобильных дорог общего пользования местного значения, задействованных в маршрутах движения школьных автобусов</t>
  </si>
  <si>
    <t>Реализация народных проетов в сфере дорожной деятельности, прошедших отбор в рамках проекта "Народный бюджет"</t>
  </si>
  <si>
    <t>ИТОГО</t>
  </si>
  <si>
    <t>Организация транспортного обслуживания населения по муниципальным маршрутам регулярных перевозок и багажа автомобильным транспортом</t>
  </si>
  <si>
    <t>Приложение 2 к постановлению от 12.08.2025 №133 (приложение 2 к постановления от 19.12.2017 №427)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</si>
</sst>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Times New Roman"/>
      <family val="1"/>
      <charset val="204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3" fillId="0" borderId="0" xfId="0" applyFont="1"/>
    <xf numFmtId="0" fontId="5" fillId="0" borderId="0" xfId="0" applyFont="1"/>
    <xf numFmtId="0" fontId="1" fillId="0" borderId="1" xfId="0" applyFont="1" applyBorder="1"/>
    <xf numFmtId="0" fontId="1" fillId="0" borderId="1" xfId="0" applyFont="1" applyFill="1" applyBorder="1"/>
    <xf numFmtId="0" fontId="1" fillId="0" borderId="6" xfId="0" applyFont="1" applyBorder="1" applyAlignment="1">
      <alignment vertical="top"/>
    </xf>
    <xf numFmtId="0" fontId="4" fillId="0" borderId="1" xfId="0" applyFont="1" applyBorder="1"/>
    <xf numFmtId="0" fontId="1" fillId="0" borderId="0" xfId="0" applyFont="1"/>
    <xf numFmtId="0" fontId="1" fillId="0" borderId="1" xfId="0" applyFont="1" applyBorder="1" applyAlignment="1"/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4" fillId="0" borderId="7" xfId="0" applyFont="1" applyBorder="1" applyAlignment="1">
      <alignment horizontal="center" vertical="top" wrapText="1"/>
    </xf>
    <xf numFmtId="0" fontId="4" fillId="0" borderId="4" xfId="0" applyFont="1" applyFill="1" applyBorder="1"/>
    <xf numFmtId="0" fontId="4" fillId="0" borderId="6" xfId="0" applyFont="1" applyBorder="1" applyAlignment="1">
      <alignment vertical="top"/>
    </xf>
    <xf numFmtId="0" fontId="4" fillId="0" borderId="1" xfId="0" applyFont="1" applyFill="1" applyBorder="1" applyAlignment="1">
      <alignment horizontal="center" wrapText="1"/>
    </xf>
    <xf numFmtId="0" fontId="0" fillId="0" borderId="1" xfId="0" applyBorder="1"/>
    <xf numFmtId="0" fontId="3" fillId="0" borderId="1" xfId="0" applyFont="1" applyBorder="1"/>
    <xf numFmtId="164" fontId="0" fillId="0" borderId="1" xfId="0" applyNumberFormat="1" applyBorder="1"/>
    <xf numFmtId="0" fontId="1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right"/>
    </xf>
    <xf numFmtId="0" fontId="5" fillId="2" borderId="0" xfId="0" applyFont="1" applyFill="1"/>
    <xf numFmtId="0" fontId="1" fillId="2" borderId="0" xfId="0" applyFont="1" applyFill="1" applyAlignment="1">
      <alignment horizontal="center" vertical="top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top"/>
    </xf>
    <xf numFmtId="0" fontId="1" fillId="2" borderId="3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0" xfId="0" applyFill="1"/>
    <xf numFmtId="0" fontId="1" fillId="2" borderId="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/>
    <xf numFmtId="0" fontId="2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wrapText="1"/>
    </xf>
    <xf numFmtId="0" fontId="1" fillId="2" borderId="7" xfId="0" applyFont="1" applyFill="1" applyBorder="1" applyAlignment="1">
      <alignment horizontal="center" vertical="top" wrapText="1"/>
    </xf>
    <xf numFmtId="4" fontId="1" fillId="2" borderId="1" xfId="0" applyNumberFormat="1" applyFont="1" applyFill="1" applyBorder="1"/>
    <xf numFmtId="0" fontId="2" fillId="2" borderId="5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vertical="top" wrapText="1"/>
    </xf>
    <xf numFmtId="0" fontId="4" fillId="2" borderId="1" xfId="0" applyFont="1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1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3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wrapText="1"/>
    </xf>
    <xf numFmtId="164" fontId="1" fillId="2" borderId="1" xfId="0" applyNumberFormat="1" applyFont="1" applyFill="1" applyBorder="1"/>
    <xf numFmtId="0" fontId="1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4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vertical="top" wrapText="1"/>
    </xf>
    <xf numFmtId="0" fontId="0" fillId="2" borderId="5" xfId="0" applyFill="1" applyBorder="1" applyAlignment="1">
      <alignment horizontal="center" vertical="top" wrapText="1"/>
    </xf>
    <xf numFmtId="165" fontId="1" fillId="2" borderId="1" xfId="0" applyNumberFormat="1" applyFont="1" applyFill="1" applyBorder="1"/>
    <xf numFmtId="0" fontId="0" fillId="2" borderId="4" xfId="0" applyFill="1" applyBorder="1" applyAlignment="1">
      <alignment vertical="top" wrapText="1"/>
    </xf>
    <xf numFmtId="0" fontId="0" fillId="2" borderId="4" xfId="0" applyFill="1" applyBorder="1" applyAlignment="1">
      <alignment horizontal="center" vertical="top" wrapText="1"/>
    </xf>
    <xf numFmtId="0" fontId="6" fillId="2" borderId="3" xfId="0" applyFont="1" applyFill="1" applyBorder="1" applyAlignment="1">
      <alignment horizontal="center" vertical="top" wrapText="1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1" fillId="2" borderId="0" xfId="0" applyFont="1" applyFill="1" applyAlignment="1">
      <alignment horizontal="left" vertical="top" wrapText="1"/>
    </xf>
    <xf numFmtId="0" fontId="0" fillId="0" borderId="0" xfId="0" applyAlignment="1">
      <alignment vertical="top" wrapText="1"/>
    </xf>
    <xf numFmtId="0" fontId="2" fillId="2" borderId="3" xfId="0" applyFont="1" applyFill="1" applyBorder="1" applyAlignment="1">
      <alignment vertical="top"/>
    </xf>
    <xf numFmtId="0" fontId="2" fillId="2" borderId="4" xfId="0" applyFont="1" applyFill="1" applyBorder="1" applyAlignment="1">
      <alignment vertical="top"/>
    </xf>
    <xf numFmtId="0" fontId="2" fillId="2" borderId="5" xfId="0" applyFont="1" applyFill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workbookViewId="0">
      <selection activeCell="R10" sqref="R10"/>
    </sheetView>
  </sheetViews>
  <sheetFormatPr defaultRowHeight="15" x14ac:dyDescent="0.25"/>
  <cols>
    <col min="1" max="1" width="20.42578125" customWidth="1"/>
    <col min="2" max="2" width="31.42578125" customWidth="1"/>
    <col min="3" max="4" width="15.28515625" customWidth="1"/>
    <col min="5" max="5" width="10.85546875" customWidth="1"/>
    <col min="6" max="6" width="9.140625" customWidth="1"/>
    <col min="7" max="7" width="8.7109375" customWidth="1"/>
    <col min="8" max="8" width="10.140625" customWidth="1"/>
    <col min="9" max="9" width="9.5703125" customWidth="1"/>
    <col min="12" max="12" width="11.85546875" customWidth="1"/>
    <col min="13" max="13" width="9.140625" customWidth="1"/>
    <col min="14" max="14" width="9.140625" hidden="1" customWidth="1"/>
    <col min="15" max="15" width="12.85546875" customWidth="1"/>
  </cols>
  <sheetData>
    <row r="1" spans="1:15" x14ac:dyDescent="0.25">
      <c r="A1" s="23"/>
      <c r="B1" s="23"/>
      <c r="C1" s="23"/>
      <c r="D1" s="23"/>
      <c r="E1" s="23"/>
      <c r="F1" s="24"/>
      <c r="G1" s="24"/>
      <c r="H1" s="24"/>
      <c r="I1" s="24"/>
      <c r="J1" s="23"/>
      <c r="K1" s="23"/>
      <c r="L1" s="77" t="s">
        <v>27</v>
      </c>
      <c r="M1" s="78"/>
      <c r="N1" s="78"/>
      <c r="O1" s="78"/>
    </row>
    <row r="2" spans="1:15" ht="59.25" customHeight="1" x14ac:dyDescent="0.25">
      <c r="A2" s="25" t="s">
        <v>12</v>
      </c>
      <c r="B2" s="25"/>
      <c r="C2" s="25"/>
      <c r="D2" s="25"/>
      <c r="E2" s="25"/>
      <c r="F2" s="25"/>
      <c r="G2" s="25"/>
      <c r="H2" s="25"/>
      <c r="I2" s="25"/>
      <c r="J2" s="23"/>
      <c r="K2" s="23"/>
      <c r="L2" s="78"/>
      <c r="M2" s="78"/>
      <c r="N2" s="78"/>
      <c r="O2" s="78"/>
    </row>
    <row r="3" spans="1:15" x14ac:dyDescent="0.25">
      <c r="A3" s="26" t="s">
        <v>0</v>
      </c>
      <c r="B3" s="27" t="s">
        <v>5</v>
      </c>
      <c r="C3" s="27" t="s">
        <v>1</v>
      </c>
      <c r="D3" s="28"/>
      <c r="E3" s="29" t="s">
        <v>6</v>
      </c>
      <c r="F3" s="30"/>
      <c r="G3" s="30"/>
      <c r="H3" s="30"/>
      <c r="I3" s="30"/>
      <c r="J3" s="30"/>
      <c r="K3" s="30"/>
      <c r="L3" s="30"/>
      <c r="M3" s="31"/>
      <c r="N3" s="32"/>
      <c r="O3" s="16"/>
    </row>
    <row r="4" spans="1:15" x14ac:dyDescent="0.25">
      <c r="A4" s="33"/>
      <c r="B4" s="34"/>
      <c r="C4" s="34"/>
      <c r="D4" s="35"/>
      <c r="E4" s="36">
        <v>2019</v>
      </c>
      <c r="F4" s="36">
        <v>2020</v>
      </c>
      <c r="G4" s="36">
        <v>2021</v>
      </c>
      <c r="H4" s="36">
        <v>2022</v>
      </c>
      <c r="I4" s="36">
        <v>2023</v>
      </c>
      <c r="J4" s="36">
        <v>2024</v>
      </c>
      <c r="K4" s="36">
        <v>2025</v>
      </c>
      <c r="L4" s="36">
        <v>2026</v>
      </c>
      <c r="M4" s="36">
        <v>2027</v>
      </c>
      <c r="N4" s="32"/>
      <c r="O4" s="16"/>
    </row>
    <row r="5" spans="1:15" ht="51.75" customHeight="1" x14ac:dyDescent="0.25">
      <c r="A5" s="37"/>
      <c r="B5" s="38"/>
      <c r="C5" s="38"/>
      <c r="D5" s="39" t="s">
        <v>8</v>
      </c>
      <c r="E5" s="36" t="s">
        <v>2</v>
      </c>
      <c r="F5" s="36" t="s">
        <v>2</v>
      </c>
      <c r="G5" s="36" t="s">
        <v>2</v>
      </c>
      <c r="H5" s="36" t="s">
        <v>2</v>
      </c>
      <c r="I5" s="36" t="s">
        <v>2</v>
      </c>
      <c r="J5" s="36" t="s">
        <v>2</v>
      </c>
      <c r="K5" s="36" t="s">
        <v>2</v>
      </c>
      <c r="L5" s="36" t="s">
        <v>2</v>
      </c>
      <c r="M5" s="36" t="s">
        <v>2</v>
      </c>
      <c r="N5" s="32"/>
      <c r="O5" s="16" t="s">
        <v>25</v>
      </c>
    </row>
    <row r="6" spans="1:15" ht="58.5" customHeight="1" x14ac:dyDescent="0.25">
      <c r="A6" s="79" t="s">
        <v>10</v>
      </c>
      <c r="B6" s="40" t="s">
        <v>16</v>
      </c>
      <c r="C6" s="41" t="s">
        <v>15</v>
      </c>
      <c r="D6" s="42" t="s">
        <v>11</v>
      </c>
      <c r="E6" s="43">
        <v>4814.5185099999999</v>
      </c>
      <c r="F6" s="36">
        <v>5153.973</v>
      </c>
      <c r="G6" s="36">
        <v>4825.7380000000003</v>
      </c>
      <c r="H6" s="36">
        <v>36282.6</v>
      </c>
      <c r="I6" s="36">
        <f>I7+I8</f>
        <v>5504.2139999999999</v>
      </c>
      <c r="J6" s="36">
        <f t="shared" ref="J6:K6" si="0">J7+J8</f>
        <v>9622.4529999999995</v>
      </c>
      <c r="K6" s="36">
        <f t="shared" si="0"/>
        <v>52909.453000000001</v>
      </c>
      <c r="L6" s="36">
        <f>L7+L8</f>
        <v>12509.153</v>
      </c>
      <c r="M6" s="36">
        <f>M7+M8</f>
        <v>13201.352999999999</v>
      </c>
      <c r="N6" s="32"/>
      <c r="O6" s="18">
        <f>SUM(E6:N6)</f>
        <v>144823.45551</v>
      </c>
    </row>
    <row r="7" spans="1:15" ht="38.25" customHeight="1" x14ac:dyDescent="0.25">
      <c r="A7" s="80"/>
      <c r="B7" s="44"/>
      <c r="C7" s="45"/>
      <c r="D7" s="46" t="s">
        <v>9</v>
      </c>
      <c r="E7" s="43">
        <v>272.3</v>
      </c>
      <c r="F7" s="36">
        <v>274</v>
      </c>
      <c r="G7" s="36">
        <v>272.8</v>
      </c>
      <c r="H7" s="36">
        <v>20466.099999999999</v>
      </c>
      <c r="I7" s="36">
        <v>286.10000000000002</v>
      </c>
      <c r="J7" s="36">
        <f>J9+J19</f>
        <v>1047.963</v>
      </c>
      <c r="K7" s="47">
        <f>K9+K19+K13+K16</f>
        <v>41146.563000000002</v>
      </c>
      <c r="L7" s="36">
        <f t="shared" ref="L7:M7" si="1">L9+L19</f>
        <v>1632.663</v>
      </c>
      <c r="M7" s="36">
        <f t="shared" si="1"/>
        <v>1622.2629999999999</v>
      </c>
      <c r="N7" s="32"/>
      <c r="O7" s="18">
        <f t="shared" ref="O7:O11" si="2">SUM(E7:N7)</f>
        <v>67020.752000000008</v>
      </c>
    </row>
    <row r="8" spans="1:15" ht="54.75" customHeight="1" x14ac:dyDescent="0.25">
      <c r="A8" s="81"/>
      <c r="B8" s="48"/>
      <c r="C8" s="49"/>
      <c r="D8" s="46" t="s">
        <v>14</v>
      </c>
      <c r="E8" s="36">
        <v>4542.2185099999997</v>
      </c>
      <c r="F8" s="36">
        <v>4879.973</v>
      </c>
      <c r="G8" s="36">
        <v>4552.9380000000001</v>
      </c>
      <c r="H8" s="36">
        <v>15816.5</v>
      </c>
      <c r="I8" s="36">
        <f>I10+I22+I23+I24+I27</f>
        <v>5218.1139999999996</v>
      </c>
      <c r="J8" s="36">
        <f>J10+J22+J23+J24+J27+J20</f>
        <v>8574.49</v>
      </c>
      <c r="K8" s="47">
        <f>K10+K22+K23+K24+K27+K20+K14+K17</f>
        <v>11762.89</v>
      </c>
      <c r="L8" s="36">
        <f t="shared" ref="L8:M8" si="3">L10+L22+L23+L24+L27+L20</f>
        <v>10876.49</v>
      </c>
      <c r="M8" s="36">
        <f t="shared" si="3"/>
        <v>11579.09</v>
      </c>
      <c r="N8" s="32"/>
      <c r="O8" s="16">
        <f t="shared" si="2"/>
        <v>77802.703509999992</v>
      </c>
    </row>
    <row r="9" spans="1:15" ht="56.25" customHeight="1" x14ac:dyDescent="0.25">
      <c r="A9" s="50" t="s">
        <v>4</v>
      </c>
      <c r="B9" s="51" t="s">
        <v>13</v>
      </c>
      <c r="C9" s="51" t="s">
        <v>15</v>
      </c>
      <c r="D9" s="52" t="s">
        <v>9</v>
      </c>
      <c r="E9" s="53">
        <v>272.3</v>
      </c>
      <c r="F9" s="43">
        <v>274</v>
      </c>
      <c r="G9" s="36">
        <v>272.8</v>
      </c>
      <c r="H9" s="36">
        <v>286.10000000000002</v>
      </c>
      <c r="I9" s="36">
        <v>286.10000000000002</v>
      </c>
      <c r="J9" s="36">
        <v>286.06299999999999</v>
      </c>
      <c r="K9" s="36">
        <v>286.06299999999999</v>
      </c>
      <c r="L9" s="36">
        <v>286.06299999999999</v>
      </c>
      <c r="M9" s="36">
        <v>286.06299999999999</v>
      </c>
      <c r="N9" s="32"/>
      <c r="O9" s="16">
        <f t="shared" si="2"/>
        <v>2535.5520000000001</v>
      </c>
    </row>
    <row r="10" spans="1:15" ht="56.25" customHeight="1" x14ac:dyDescent="0.25">
      <c r="A10" s="50"/>
      <c r="B10" s="51"/>
      <c r="C10" s="51"/>
      <c r="D10" s="52" t="s">
        <v>14</v>
      </c>
      <c r="E10" s="43">
        <v>2.7505099999999998</v>
      </c>
      <c r="F10" s="43">
        <v>2.7679999999999998</v>
      </c>
      <c r="G10" s="36">
        <v>2.7549999999999999</v>
      </c>
      <c r="H10" s="36">
        <v>2.89</v>
      </c>
      <c r="I10" s="36">
        <v>2.89</v>
      </c>
      <c r="J10" s="36">
        <v>2.89</v>
      </c>
      <c r="K10" s="36">
        <v>2.89</v>
      </c>
      <c r="L10" s="36">
        <v>2.89</v>
      </c>
      <c r="M10" s="36">
        <v>2.89</v>
      </c>
      <c r="N10" s="32"/>
      <c r="O10" s="16">
        <f t="shared" si="2"/>
        <v>25.613510000000002</v>
      </c>
    </row>
    <row r="11" spans="1:15" ht="51.75" customHeight="1" x14ac:dyDescent="0.25">
      <c r="A11" s="50"/>
      <c r="B11" s="51"/>
      <c r="C11" s="51"/>
      <c r="D11" s="51" t="s">
        <v>3</v>
      </c>
      <c r="E11" s="54">
        <v>275.05050999999997</v>
      </c>
      <c r="F11" s="43">
        <v>276.76799999999997</v>
      </c>
      <c r="G11" s="36">
        <v>275.55500000000001</v>
      </c>
      <c r="H11" s="36">
        <v>288.99</v>
      </c>
      <c r="I11" s="36">
        <v>288.99</v>
      </c>
      <c r="J11" s="36">
        <v>288.99</v>
      </c>
      <c r="K11" s="36">
        <v>288.99</v>
      </c>
      <c r="L11" s="36">
        <v>288.89</v>
      </c>
      <c r="M11" s="36">
        <v>288.99</v>
      </c>
      <c r="N11" s="32"/>
      <c r="O11" s="16">
        <f t="shared" si="2"/>
        <v>2561.2135099999996</v>
      </c>
    </row>
    <row r="12" spans="1:15" ht="49.5" hidden="1" customHeight="1" x14ac:dyDescent="0.25">
      <c r="A12" s="55"/>
      <c r="B12" s="56"/>
      <c r="C12" s="57"/>
      <c r="D12" s="51"/>
      <c r="E12" s="54"/>
      <c r="F12" s="43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32"/>
      <c r="O12" s="16"/>
    </row>
    <row r="13" spans="1:15" ht="49.5" customHeight="1" x14ac:dyDescent="0.25">
      <c r="A13" s="58" t="s">
        <v>4</v>
      </c>
      <c r="B13" s="59" t="s">
        <v>23</v>
      </c>
      <c r="C13" s="60" t="s">
        <v>22</v>
      </c>
      <c r="D13" s="61" t="s">
        <v>9</v>
      </c>
      <c r="E13" s="62"/>
      <c r="F13" s="43"/>
      <c r="G13" s="36"/>
      <c r="H13" s="63">
        <v>19180</v>
      </c>
      <c r="I13" s="36">
        <v>0</v>
      </c>
      <c r="J13" s="36">
        <v>0</v>
      </c>
      <c r="K13" s="47">
        <v>37620</v>
      </c>
      <c r="L13" s="36">
        <v>0</v>
      </c>
      <c r="M13" s="36">
        <v>0</v>
      </c>
      <c r="N13" s="32"/>
      <c r="O13" s="18">
        <f>H13+K13</f>
        <v>56800</v>
      </c>
    </row>
    <row r="14" spans="1:15" ht="49.5" customHeight="1" x14ac:dyDescent="0.25">
      <c r="A14" s="64"/>
      <c r="B14" s="65"/>
      <c r="C14" s="66"/>
      <c r="D14" s="61" t="s">
        <v>14</v>
      </c>
      <c r="E14" s="67"/>
      <c r="F14" s="43"/>
      <c r="G14" s="36"/>
      <c r="H14" s="36">
        <v>193.73737337</v>
      </c>
      <c r="I14" s="36">
        <v>0</v>
      </c>
      <c r="J14" s="36">
        <v>0</v>
      </c>
      <c r="K14" s="47">
        <v>380</v>
      </c>
      <c r="L14" s="36">
        <v>0</v>
      </c>
      <c r="M14" s="36">
        <v>0</v>
      </c>
      <c r="N14" s="32"/>
      <c r="O14" s="18">
        <f>H14+K14</f>
        <v>573.73737337</v>
      </c>
    </row>
    <row r="15" spans="1:15" ht="55.5" customHeight="1" x14ac:dyDescent="0.25">
      <c r="A15" s="68"/>
      <c r="B15" s="68"/>
      <c r="C15" s="69"/>
      <c r="D15" s="61" t="s">
        <v>3</v>
      </c>
      <c r="E15" s="67"/>
      <c r="F15" s="43"/>
      <c r="G15" s="36"/>
      <c r="H15" s="63">
        <f>H13+H14</f>
        <v>19373.737373370001</v>
      </c>
      <c r="I15" s="36">
        <v>0</v>
      </c>
      <c r="J15" s="36">
        <v>0</v>
      </c>
      <c r="K15" s="47">
        <v>38000</v>
      </c>
      <c r="L15" s="36">
        <v>0</v>
      </c>
      <c r="M15" s="36">
        <v>0</v>
      </c>
      <c r="N15" s="32"/>
      <c r="O15" s="18">
        <f>H15+K15</f>
        <v>57373.737373370001</v>
      </c>
    </row>
    <row r="16" spans="1:15" ht="55.5" customHeight="1" x14ac:dyDescent="0.25">
      <c r="A16" s="58" t="s">
        <v>4</v>
      </c>
      <c r="B16" s="58" t="s">
        <v>24</v>
      </c>
      <c r="C16" s="60" t="s">
        <v>22</v>
      </c>
      <c r="D16" s="61" t="s">
        <v>9</v>
      </c>
      <c r="E16" s="67"/>
      <c r="F16" s="43"/>
      <c r="G16" s="36"/>
      <c r="H16" s="70">
        <v>1000</v>
      </c>
      <c r="I16" s="36">
        <v>0</v>
      </c>
      <c r="J16" s="36">
        <v>0</v>
      </c>
      <c r="K16" s="36">
        <v>2000</v>
      </c>
      <c r="L16" s="36">
        <v>0</v>
      </c>
      <c r="M16" s="36">
        <v>0</v>
      </c>
      <c r="N16" s="32"/>
      <c r="O16" s="16"/>
    </row>
    <row r="17" spans="1:15" ht="55.5" customHeight="1" x14ac:dyDescent="0.25">
      <c r="A17" s="71"/>
      <c r="B17" s="71"/>
      <c r="C17" s="72"/>
      <c r="D17" s="61" t="s">
        <v>14</v>
      </c>
      <c r="E17" s="67"/>
      <c r="F17" s="43"/>
      <c r="G17" s="36"/>
      <c r="H17" s="36">
        <v>1908.056</v>
      </c>
      <c r="I17" s="36">
        <v>0</v>
      </c>
      <c r="J17" s="36">
        <v>0</v>
      </c>
      <c r="K17" s="36">
        <v>302</v>
      </c>
      <c r="L17" s="36">
        <v>0</v>
      </c>
      <c r="M17" s="36">
        <v>0</v>
      </c>
      <c r="N17" s="32"/>
      <c r="O17" s="16"/>
    </row>
    <row r="18" spans="1:15" ht="51.75" customHeight="1" x14ac:dyDescent="0.25">
      <c r="A18" s="68"/>
      <c r="B18" s="68"/>
      <c r="C18" s="69"/>
      <c r="D18" s="61" t="s">
        <v>3</v>
      </c>
      <c r="E18" s="67"/>
      <c r="F18" s="43"/>
      <c r="G18" s="36"/>
      <c r="H18" s="36">
        <v>2908.056</v>
      </c>
      <c r="I18" s="36">
        <v>0</v>
      </c>
      <c r="J18" s="36">
        <v>0</v>
      </c>
      <c r="K18" s="36">
        <v>2302</v>
      </c>
      <c r="L18" s="36">
        <v>0</v>
      </c>
      <c r="M18" s="36">
        <v>0</v>
      </c>
      <c r="N18" s="32"/>
      <c r="O18" s="16"/>
    </row>
    <row r="19" spans="1:15" ht="51.75" customHeight="1" x14ac:dyDescent="0.25">
      <c r="A19" s="73" t="s">
        <v>4</v>
      </c>
      <c r="B19" s="73" t="s">
        <v>26</v>
      </c>
      <c r="C19" s="60" t="s">
        <v>22</v>
      </c>
      <c r="D19" s="61" t="s">
        <v>9</v>
      </c>
      <c r="E19" s="67"/>
      <c r="F19" s="43"/>
      <c r="G19" s="36"/>
      <c r="H19" s="36"/>
      <c r="I19" s="36"/>
      <c r="J19" s="36">
        <v>761.9</v>
      </c>
      <c r="K19" s="36">
        <v>1240.5</v>
      </c>
      <c r="L19" s="36">
        <v>1346.6</v>
      </c>
      <c r="M19" s="36">
        <v>1336.2</v>
      </c>
      <c r="N19" s="32"/>
      <c r="O19" s="16">
        <f>J19+K19+L19+M19</f>
        <v>4685.2</v>
      </c>
    </row>
    <row r="20" spans="1:15" ht="51.75" customHeight="1" x14ac:dyDescent="0.25">
      <c r="A20" s="74"/>
      <c r="B20" s="74"/>
      <c r="C20" s="66"/>
      <c r="D20" s="61" t="s">
        <v>14</v>
      </c>
      <c r="E20" s="67"/>
      <c r="F20" s="43"/>
      <c r="G20" s="36"/>
      <c r="H20" s="36"/>
      <c r="I20" s="36"/>
      <c r="J20" s="36">
        <v>1747.3</v>
      </c>
      <c r="K20" s="36">
        <v>2259.5</v>
      </c>
      <c r="L20" s="36">
        <v>2365.6</v>
      </c>
      <c r="M20" s="36">
        <v>2355.1</v>
      </c>
      <c r="N20" s="32"/>
      <c r="O20" s="16">
        <f>J20+K20+L20+M20</f>
        <v>8727.5</v>
      </c>
    </row>
    <row r="21" spans="1:15" ht="43.5" customHeight="1" x14ac:dyDescent="0.25">
      <c r="A21" s="75"/>
      <c r="B21" s="75"/>
      <c r="C21" s="76"/>
      <c r="D21" s="61" t="s">
        <v>3</v>
      </c>
      <c r="E21" s="67"/>
      <c r="F21" s="43"/>
      <c r="G21" s="36"/>
      <c r="H21" s="36"/>
      <c r="I21" s="36"/>
      <c r="J21" s="36">
        <f>J19+J20</f>
        <v>2509.1999999999998</v>
      </c>
      <c r="K21" s="36">
        <f t="shared" ref="K21:M21" si="4">K19+K20</f>
        <v>3500</v>
      </c>
      <c r="L21" s="36">
        <f t="shared" si="4"/>
        <v>3712.2</v>
      </c>
      <c r="M21" s="36">
        <f t="shared" si="4"/>
        <v>3691.3</v>
      </c>
      <c r="N21" s="32"/>
      <c r="O21" s="16">
        <f>J21+K21+L21+M21</f>
        <v>13412.7</v>
      </c>
    </row>
    <row r="22" spans="1:15" ht="115.5" x14ac:dyDescent="0.25">
      <c r="A22" s="5" t="s">
        <v>4</v>
      </c>
      <c r="B22" s="11" t="s">
        <v>18</v>
      </c>
      <c r="C22" s="19" t="s">
        <v>15</v>
      </c>
      <c r="D22" s="9" t="s">
        <v>14</v>
      </c>
      <c r="E22" s="8">
        <v>2500</v>
      </c>
      <c r="F22" s="3">
        <v>3250</v>
      </c>
      <c r="G22" s="3">
        <v>2912.5329999999999</v>
      </c>
      <c r="H22" s="3">
        <v>2700</v>
      </c>
      <c r="I22" s="4">
        <v>2323.8000000000002</v>
      </c>
      <c r="J22" s="3">
        <v>2749.6</v>
      </c>
      <c r="K22" s="3">
        <v>4000</v>
      </c>
      <c r="L22" s="3">
        <v>3875.5</v>
      </c>
      <c r="M22" s="3">
        <v>3881.6</v>
      </c>
      <c r="O22" s="16"/>
    </row>
    <row r="23" spans="1:15" ht="57.75" customHeight="1" x14ac:dyDescent="0.25">
      <c r="A23" s="5" t="s">
        <v>4</v>
      </c>
      <c r="B23" s="11" t="s">
        <v>7</v>
      </c>
      <c r="C23" s="19" t="s">
        <v>15</v>
      </c>
      <c r="D23" s="9" t="s">
        <v>14</v>
      </c>
      <c r="E23" s="3">
        <v>1199.4680000000001</v>
      </c>
      <c r="F23" s="3">
        <v>975.20500000000004</v>
      </c>
      <c r="G23" s="3">
        <v>1138.6590000000001</v>
      </c>
      <c r="H23" s="3">
        <v>1291.789</v>
      </c>
      <c r="I23" s="4">
        <v>2128.924</v>
      </c>
      <c r="J23" s="3">
        <v>3349.2</v>
      </c>
      <c r="K23" s="3">
        <v>3906</v>
      </c>
      <c r="L23" s="3">
        <v>3720</v>
      </c>
      <c r="M23" s="3">
        <v>4427</v>
      </c>
      <c r="O23" s="16"/>
    </row>
    <row r="24" spans="1:15" ht="51.75" x14ac:dyDescent="0.25">
      <c r="A24" s="5" t="s">
        <v>4</v>
      </c>
      <c r="B24" s="11" t="s">
        <v>17</v>
      </c>
      <c r="C24" s="19" t="s">
        <v>15</v>
      </c>
      <c r="D24" s="9" t="s">
        <v>14</v>
      </c>
      <c r="E24" s="3">
        <v>200</v>
      </c>
      <c r="F24" s="3">
        <v>140</v>
      </c>
      <c r="G24" s="3">
        <v>140</v>
      </c>
      <c r="H24" s="3">
        <v>140</v>
      </c>
      <c r="I24" s="4">
        <v>157.5</v>
      </c>
      <c r="J24" s="3">
        <v>112.5</v>
      </c>
      <c r="K24" s="3">
        <v>112.5</v>
      </c>
      <c r="L24" s="3">
        <v>112.5</v>
      </c>
      <c r="M24" s="3">
        <v>112.5</v>
      </c>
      <c r="O24" s="16"/>
    </row>
    <row r="25" spans="1:15" ht="52.5" customHeight="1" x14ac:dyDescent="0.25">
      <c r="A25" s="5" t="s">
        <v>4</v>
      </c>
      <c r="B25" s="11" t="s">
        <v>19</v>
      </c>
      <c r="C25" s="19" t="s">
        <v>15</v>
      </c>
      <c r="D25" s="9" t="s">
        <v>14</v>
      </c>
      <c r="E25" s="3">
        <v>0</v>
      </c>
      <c r="F25" s="3">
        <v>0</v>
      </c>
      <c r="G25" s="3">
        <v>0</v>
      </c>
      <c r="H25" s="3">
        <v>0</v>
      </c>
      <c r="I25" s="4">
        <v>0</v>
      </c>
      <c r="J25" s="3">
        <v>0</v>
      </c>
      <c r="K25" s="3">
        <v>0</v>
      </c>
      <c r="L25" s="3">
        <v>0</v>
      </c>
      <c r="M25" s="3">
        <v>0</v>
      </c>
      <c r="O25" s="16"/>
    </row>
    <row r="26" spans="1:15" ht="83.25" customHeight="1" x14ac:dyDescent="0.25">
      <c r="A26" s="14" t="s">
        <v>4</v>
      </c>
      <c r="B26" s="15" t="s">
        <v>20</v>
      </c>
      <c r="C26" s="20" t="s">
        <v>15</v>
      </c>
      <c r="D26" s="12" t="s">
        <v>14</v>
      </c>
      <c r="E26" s="13">
        <v>450</v>
      </c>
      <c r="F26" s="4">
        <v>300</v>
      </c>
      <c r="G26" s="4">
        <v>0</v>
      </c>
      <c r="H26" s="4">
        <v>0</v>
      </c>
      <c r="I26" s="4">
        <v>0</v>
      </c>
      <c r="J26" s="4">
        <v>0</v>
      </c>
      <c r="K26" s="4">
        <v>0</v>
      </c>
      <c r="L26" s="4">
        <v>0</v>
      </c>
      <c r="M26" s="3">
        <v>0</v>
      </c>
      <c r="O26" s="16"/>
    </row>
    <row r="27" spans="1:15" ht="54" customHeight="1" x14ac:dyDescent="0.25">
      <c r="A27" s="14" t="s">
        <v>4</v>
      </c>
      <c r="B27" s="15" t="s">
        <v>21</v>
      </c>
      <c r="C27" s="20" t="s">
        <v>15</v>
      </c>
      <c r="D27" s="12" t="s">
        <v>14</v>
      </c>
      <c r="E27" s="6">
        <v>250</v>
      </c>
      <c r="F27" s="3">
        <v>250</v>
      </c>
      <c r="G27" s="4">
        <v>359</v>
      </c>
      <c r="H27" s="3">
        <v>400</v>
      </c>
      <c r="I27" s="4">
        <v>605</v>
      </c>
      <c r="J27" s="3">
        <v>613</v>
      </c>
      <c r="K27" s="3">
        <v>800</v>
      </c>
      <c r="L27" s="3">
        <v>800</v>
      </c>
      <c r="M27" s="3">
        <v>800</v>
      </c>
      <c r="O27" s="16"/>
    </row>
    <row r="28" spans="1:15" s="1" customFormat="1" x14ac:dyDescent="0.25">
      <c r="A28" s="5"/>
      <c r="B28" s="11"/>
      <c r="C28" s="10"/>
      <c r="D28" s="9"/>
      <c r="E28" s="3"/>
      <c r="F28" s="3"/>
      <c r="G28" s="4"/>
      <c r="H28" s="3"/>
      <c r="I28" s="4"/>
      <c r="J28" s="3"/>
      <c r="K28" s="3"/>
      <c r="L28" s="3"/>
      <c r="M28" s="3"/>
      <c r="O28" s="17"/>
    </row>
    <row r="29" spans="1:15" x14ac:dyDescent="0.25">
      <c r="A29" s="5"/>
      <c r="B29" s="11"/>
      <c r="C29" s="10"/>
      <c r="D29" s="9"/>
      <c r="E29" s="3"/>
      <c r="F29" s="3"/>
      <c r="G29" s="4"/>
      <c r="H29" s="3"/>
      <c r="I29" s="4"/>
      <c r="J29" s="3"/>
      <c r="K29" s="3"/>
      <c r="L29" s="3"/>
      <c r="M29" s="3"/>
      <c r="O29" s="16"/>
    </row>
    <row r="30" spans="1:15" s="1" customFormat="1" x14ac:dyDescent="0.25">
      <c r="A30"/>
      <c r="B30"/>
      <c r="C30"/>
      <c r="D30"/>
      <c r="E30"/>
      <c r="F30"/>
      <c r="G30"/>
      <c r="H30"/>
      <c r="I30"/>
      <c r="J30"/>
      <c r="K30"/>
      <c r="L30"/>
      <c r="M30"/>
    </row>
    <row r="32" spans="1:15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</row>
    <row r="34" spans="1:13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3" s="1" customFormat="1" ht="36.75" customHeight="1" x14ac:dyDescent="0.2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56.25" customHeight="1" x14ac:dyDescent="0.25"/>
    <row r="37" spans="1:13" ht="56.25" customHeight="1" x14ac:dyDescent="0.25"/>
    <row r="38" spans="1:13" ht="72.75" customHeight="1" x14ac:dyDescent="0.25"/>
    <row r="39" spans="1:13" ht="102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3" ht="46.5" customHeight="1" x14ac:dyDescent="0.25"/>
    <row r="41" spans="1:13" ht="76.5" customHeight="1" x14ac:dyDescent="0.25"/>
    <row r="46" spans="1:13" x14ac:dyDescent="0.25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</row>
    <row r="47" spans="1:13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</row>
  </sheetData>
  <mergeCells count="22">
    <mergeCell ref="L1:O2"/>
    <mergeCell ref="A16:A18"/>
    <mergeCell ref="B16:B18"/>
    <mergeCell ref="C16:C18"/>
    <mergeCell ref="A13:A15"/>
    <mergeCell ref="B13:B15"/>
    <mergeCell ref="C13:C15"/>
    <mergeCell ref="C19:C21"/>
    <mergeCell ref="A19:A21"/>
    <mergeCell ref="B19:B21"/>
    <mergeCell ref="A9:A11"/>
    <mergeCell ref="F1:I1"/>
    <mergeCell ref="A3:A5"/>
    <mergeCell ref="B3:B5"/>
    <mergeCell ref="C3:C5"/>
    <mergeCell ref="A2:I2"/>
    <mergeCell ref="E3:M3"/>
    <mergeCell ref="D11:D12"/>
    <mergeCell ref="E11:E12"/>
    <mergeCell ref="B6:B8"/>
    <mergeCell ref="B9:B11"/>
    <mergeCell ref="C9:C11"/>
  </mergeCells>
  <pageMargins left="0.70866141732283472" right="0.70866141732283472" top="0.74803149606299213" bottom="0.74803149606299213" header="0.31496062992125984" footer="0.31496062992125984"/>
  <pageSetup paperSize="9" scale="7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1"/>
  <sheetViews>
    <sheetView workbookViewId="0">
      <selection activeCell="K1" sqref="K1:L1"/>
    </sheetView>
  </sheetViews>
  <sheetFormatPr defaultRowHeight="15" x14ac:dyDescent="0.25"/>
  <cols>
    <col min="1" max="1" width="20.42578125" customWidth="1"/>
    <col min="2" max="2" width="31.42578125" customWidth="1"/>
    <col min="3" max="3" width="28.140625" customWidth="1"/>
    <col min="4" max="4" width="9.85546875" customWidth="1"/>
    <col min="5" max="5" width="7.7109375" customWidth="1"/>
    <col min="6" max="6" width="7.85546875" customWidth="1"/>
    <col min="7" max="7" width="8.140625" customWidth="1"/>
    <col min="9" max="9" width="7.85546875" customWidth="1"/>
    <col min="10" max="10" width="8.140625" customWidth="1"/>
    <col min="11" max="11" width="8.42578125" customWidth="1"/>
    <col min="12" max="12" width="11.140625" customWidth="1"/>
  </cols>
  <sheetData>
    <row r="1" spans="1:12" x14ac:dyDescent="0.25">
      <c r="A1" s="7"/>
      <c r="B1" s="7"/>
      <c r="C1" s="7"/>
      <c r="D1" s="7"/>
      <c r="E1" s="21"/>
      <c r="F1" s="21"/>
      <c r="G1" s="21"/>
      <c r="H1" s="7"/>
      <c r="I1" s="7"/>
      <c r="J1" s="7"/>
      <c r="K1" s="22"/>
      <c r="L1" s="22"/>
    </row>
    <row r="2" spans="1:12" ht="13.5" customHeight="1" x14ac:dyDescent="0.25">
      <c r="A2" s="7"/>
      <c r="B2" s="7"/>
      <c r="C2" s="7"/>
      <c r="D2" s="7"/>
      <c r="E2" s="21"/>
      <c r="F2" s="21"/>
      <c r="G2" s="21"/>
      <c r="H2" s="7"/>
      <c r="I2" s="7"/>
      <c r="J2" s="7"/>
      <c r="K2" s="7"/>
      <c r="L2" s="7"/>
    </row>
    <row r="3" spans="1:12" ht="48" customHeight="1" x14ac:dyDescent="0.25"/>
    <row r="6" spans="1:12" ht="51.75" customHeight="1" x14ac:dyDescent="0.25"/>
    <row r="7" spans="1:12" ht="20.25" customHeight="1" x14ac:dyDescent="0.25"/>
    <row r="12" spans="1:12" ht="24.75" customHeight="1" x14ac:dyDescent="0.25"/>
    <row r="13" spans="1:12" ht="20.25" customHeight="1" x14ac:dyDescent="0.25"/>
    <row r="14" spans="1:12" ht="23.25" customHeight="1" x14ac:dyDescent="0.25"/>
    <row r="15" spans="1:12" ht="20.25" customHeight="1" x14ac:dyDescent="0.25"/>
    <row r="18" ht="24.75" customHeight="1" x14ac:dyDescent="0.25"/>
    <row r="31" hidden="1" x14ac:dyDescent="0.25"/>
    <row r="34" ht="24.75" customHeight="1" x14ac:dyDescent="0.25"/>
    <row r="35" ht="75" customHeight="1" x14ac:dyDescent="0.25"/>
    <row r="36" ht="24.75" customHeight="1" x14ac:dyDescent="0.25"/>
    <row r="37" ht="30" customHeight="1" x14ac:dyDescent="0.25"/>
    <row r="52" ht="36.75" customHeight="1" x14ac:dyDescent="0.25"/>
    <row r="53" ht="0.75" customHeight="1" x14ac:dyDescent="0.25"/>
    <row r="54" ht="0.75" customHeight="1" x14ac:dyDescent="0.25"/>
    <row r="59" ht="36.75" customHeight="1" x14ac:dyDescent="0.25"/>
    <row r="62" ht="41.25" customHeight="1" x14ac:dyDescent="0.25"/>
    <row r="65" ht="38.25" customHeight="1" x14ac:dyDescent="0.25"/>
    <row r="66" ht="0.75" customHeight="1" x14ac:dyDescent="0.25"/>
    <row r="67" ht="0.75" customHeight="1" x14ac:dyDescent="0.25"/>
    <row r="68" ht="37.5" customHeight="1" x14ac:dyDescent="0.25"/>
    <row r="71" ht="29.25" customHeight="1" x14ac:dyDescent="0.25"/>
    <row r="73" ht="73.5" customHeight="1" x14ac:dyDescent="0.25"/>
    <row r="76" ht="26.25" customHeight="1" x14ac:dyDescent="0.25"/>
    <row r="77" ht="33.75" customHeight="1" x14ac:dyDescent="0.25"/>
    <row r="78" ht="55.5" customHeight="1" x14ac:dyDescent="0.25"/>
    <row r="82" hidden="1" x14ac:dyDescent="0.25"/>
    <row r="83" ht="78.75" customHeight="1" x14ac:dyDescent="0.25"/>
    <row r="84" ht="24.75" hidden="1" customHeight="1" x14ac:dyDescent="0.25"/>
    <row r="85" ht="24.75" hidden="1" customHeight="1" x14ac:dyDescent="0.25"/>
    <row r="92" ht="24" customHeight="1" x14ac:dyDescent="0.25"/>
    <row r="105" s="1" customFormat="1" ht="36.75" customHeight="1" x14ac:dyDescent="0.25"/>
    <row r="106" s="1" customFormat="1" x14ac:dyDescent="0.25"/>
    <row r="107" s="1" customFormat="1" x14ac:dyDescent="0.25"/>
    <row r="112" s="1" customFormat="1" ht="36.75" customHeight="1" x14ac:dyDescent="0.25"/>
    <row r="113" s="1" customFormat="1" x14ac:dyDescent="0.25"/>
    <row r="114" s="1" customFormat="1" x14ac:dyDescent="0.25"/>
    <row r="115" s="1" customFormat="1" x14ac:dyDescent="0.25"/>
    <row r="121" ht="24" customHeight="1" x14ac:dyDescent="0.25"/>
    <row r="122" ht="38.25" customHeight="1" x14ac:dyDescent="0.25"/>
    <row r="123" ht="24" customHeight="1" x14ac:dyDescent="0.25"/>
    <row r="124" ht="11.25" customHeight="1" x14ac:dyDescent="0.25"/>
    <row r="125" ht="24" hidden="1" customHeight="1" x14ac:dyDescent="0.25"/>
    <row r="126" ht="15" customHeight="1" x14ac:dyDescent="0.25"/>
    <row r="130" spans="1:12" ht="41.25" customHeight="1" x14ac:dyDescent="0.25"/>
    <row r="131" spans="1:12" ht="0.75" customHeight="1" x14ac:dyDescent="0.25"/>
    <row r="140" spans="1:12" ht="24.75" customHeight="1" x14ac:dyDescent="0.25"/>
    <row r="141" spans="1:12" x14ac:dyDescent="0.25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</row>
  </sheetData>
  <mergeCells count="2">
    <mergeCell ref="E1:G2"/>
    <mergeCell ref="K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 4</vt:lpstr>
      <vt:lpstr>Таблица 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2025-08-13T11:06:24Z</dcterms:modified>
</cp:coreProperties>
</file>